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KOMINFO\OneDrive\Documents\XLSX\"/>
    </mc:Choice>
  </mc:AlternateContent>
  <xr:revisionPtr revIDLastSave="0" documentId="8_{17952C55-E49E-401A-9238-F688A22BDF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mlah Kunjungan Pada Poliklini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4" i="1" l="1"/>
  <c r="Z14" i="1"/>
  <c r="Y14" i="1"/>
  <c r="X14" i="1"/>
  <c r="W14" i="1"/>
  <c r="V14" i="1"/>
  <c r="S14" i="1"/>
  <c r="R14" i="1"/>
  <c r="Q14" i="1"/>
  <c r="P14" i="1"/>
  <c r="O14" i="1"/>
  <c r="N14" i="1"/>
  <c r="M14" i="1"/>
  <c r="L14" i="1"/>
  <c r="K14" i="1"/>
  <c r="J14" i="1"/>
  <c r="I14" i="1"/>
  <c r="H14" i="1"/>
  <c r="F14" i="1"/>
  <c r="E14" i="1"/>
  <c r="D14" i="1"/>
  <c r="C14" i="1"/>
  <c r="B14" i="1"/>
  <c r="U13" i="1"/>
  <c r="AA13" i="1" s="1"/>
  <c r="G13" i="1"/>
  <c r="U12" i="1"/>
  <c r="G12" i="1"/>
  <c r="AA12" i="1" s="1"/>
  <c r="U11" i="1"/>
  <c r="G11" i="1"/>
  <c r="U10" i="1"/>
  <c r="G10" i="1"/>
  <c r="U9" i="1"/>
  <c r="G9" i="1"/>
  <c r="G8" i="1"/>
  <c r="AA8" i="1" s="1"/>
  <c r="G7" i="1"/>
  <c r="AA7" i="1" s="1"/>
  <c r="AA6" i="1"/>
  <c r="G6" i="1"/>
  <c r="G5" i="1"/>
  <c r="AA5" i="1" s="1"/>
  <c r="G4" i="1"/>
  <c r="AA4" i="1" s="1"/>
  <c r="AA3" i="1"/>
  <c r="AA2" i="1"/>
  <c r="AA11" i="1" l="1"/>
  <c r="U14" i="1"/>
  <c r="AA10" i="1"/>
  <c r="AA9" i="1"/>
  <c r="G14" i="1"/>
  <c r="AA14" i="1" l="1"/>
</calcChain>
</file>

<file path=xl/sharedStrings.xml><?xml version="1.0" encoding="utf-8"?>
<sst xmlns="http://schemas.openxmlformats.org/spreadsheetml/2006/main" count="40" uniqueCount="40">
  <si>
    <t>Bulan</t>
  </si>
  <si>
    <t>Bedah</t>
  </si>
  <si>
    <t>Mata</t>
  </si>
  <si>
    <t>Keluarga Berencana</t>
  </si>
  <si>
    <t>Penyakit Dalam</t>
  </si>
  <si>
    <t>Reproduksi Wanita</t>
  </si>
  <si>
    <t>Kesehatan Anak</t>
  </si>
  <si>
    <t>Bedah Saraf</t>
  </si>
  <si>
    <t>Saraf</t>
  </si>
  <si>
    <t>Jiwa</t>
  </si>
  <si>
    <t>THT</t>
  </si>
  <si>
    <t>Kulit dan Kelamin</t>
  </si>
  <si>
    <t>Geriatri</t>
  </si>
  <si>
    <t>Kardiologi</t>
  </si>
  <si>
    <t>Radiologi</t>
  </si>
  <si>
    <t>Bedah Orthopedi</t>
  </si>
  <si>
    <t>Paru - Paru</t>
  </si>
  <si>
    <t>Kusta</t>
  </si>
  <si>
    <t>Akupungtur Medik</t>
  </si>
  <si>
    <t>Konsultasi Gizi</t>
  </si>
  <si>
    <t>Home Care</t>
  </si>
  <si>
    <t>Jumlah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</si>
  <si>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</si>
  <si>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</si>
  <si>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</si>
  <si>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</si>
  <si>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</si>
  <si>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</si>
  <si>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</si>
  <si>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</si>
  <si>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</si>
  <si>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</si>
  <si>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</si>
  <si>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</si>
  <si>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Umum</t>
  </si>
  <si>
    <t>Gigi &amp; Mulut</t>
  </si>
  <si>
    <t>Rawat Darurat</t>
  </si>
  <si>
    <t>Rehabilitasi Medik</t>
  </si>
  <si>
    <t>Lain - Lain</t>
  </si>
  <si>
    <t>Total 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</si>
</sst>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57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charset val="1"/>
      <scheme val="major"/>
    </font>
    <font>
      <sz val="11"/>
      <color rgb="FF000000"/>
      <name val="Calibri Light"/>
      <family val="2"/>
      <charset val="1"/>
      <scheme val="major"/>
    </font>
    <font>
      <sz val="11"/>
      <name val="Calibri"/>
      <family val="2"/>
      <charset val="1"/>
      <scheme val="minor"/>
    </font>
    <font>
      <sz val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name val="Calibri Light"/>
      <family val="2"/>
      <charset val="1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21">
    <xf numFmtId="0" fontId="0" fillId="0" borderId="0" xfId="0"/>
    <xf numFmtId="0" fontId="0" fillId="0" borderId="10" xfId="0" applyBorder="1"/>
    <xf numFmtId="3" fontId="21" fillId="0" borderId="10" xfId="1" applyNumberFormat="1" applyFont="1" applyFill="1" applyBorder="1" applyAlignment="1">
      <alignment horizontal="center" vertical="center"/>
    </xf>
    <xf numFmtId="3" fontId="22" fillId="0" borderId="10" xfId="1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3" fontId="22" fillId="0" borderId="10" xfId="1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1" fillId="0" borderId="12" xfId="43" applyFont="1" applyBorder="1" applyAlignment="1">
      <alignment horizontal="center"/>
    </xf>
    <xf numFmtId="3" fontId="21" fillId="0" borderId="12" xfId="1" applyNumberFormat="1" applyFont="1" applyFill="1" applyBorder="1" applyAlignment="1">
      <alignment horizontal="center" vertical="center"/>
    </xf>
    <xf numFmtId="3" fontId="22" fillId="0" borderId="12" xfId="1" applyNumberFormat="1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/>
    </xf>
    <xf numFmtId="0" fontId="0" fillId="0" borderId="11" xfId="0" applyBorder="1"/>
    <xf numFmtId="3" fontId="19" fillId="0" borderId="11" xfId="1" applyNumberFormat="1" applyFont="1" applyFill="1" applyBorder="1" applyAlignment="1">
      <alignment horizontal="center" vertical="center" wrapText="1"/>
    </xf>
    <xf numFmtId="3" fontId="20" fillId="0" borderId="11" xfId="1" applyNumberFormat="1" applyFont="1" applyFill="1" applyBorder="1" applyAlignment="1">
      <alignment horizontal="center" vertical="center" wrapText="1"/>
    </xf>
    <xf numFmtId="3" fontId="24" fillId="0" borderId="11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/>
    <xf numFmtId="3" fontId="22" fillId="0" borderId="13" xfId="1" applyNumberFormat="1" applyFont="1" applyFill="1" applyBorder="1" applyAlignment="1">
      <alignment horizontal="center" vertical="center" wrapText="1"/>
    </xf>
    <xf numFmtId="3" fontId="22" fillId="0" borderId="13" xfId="1" applyNumberFormat="1" applyFont="1" applyFill="1" applyBorder="1" applyAlignment="1">
      <alignment horizontal="center" vertical="center"/>
    </xf>
    <xf numFmtId="3" fontId="21" fillId="0" borderId="13" xfId="1" applyNumberFormat="1" applyFont="1" applyFill="1" applyBorder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3" xfId="43" xr:uid="{00000000-0005-0000-0000-000026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"/>
  <sheetViews>
    <sheetView tabSelected="1" workbookViewId="0">
      <selection activeCell="A16" sqref="A16"/>
    </sheetView>
  </sheetViews>
  <sheetFormatPr defaultRowHeight="15" x14ac:dyDescent="0.25"/>
  <cols>
    <col min="1" max="1" width="10.85546875" bestFit="1" customWidth="1"/>
    <col min="2" max="27" width="12" customWidth="1"/>
  </cols>
  <sheetData>
    <row r="1" spans="1:27" ht="30.75" thickBot="1" x14ac:dyDescent="0.3">
      <c r="A1" s="16" t="s">
        <v>0</v>
      </c>
      <c r="B1" s="13" t="s">
        <v>34</v>
      </c>
      <c r="C1" s="14" t="s">
        <v>4</v>
      </c>
      <c r="D1" s="13" t="s">
        <v>5</v>
      </c>
      <c r="E1" s="14" t="s">
        <v>1</v>
      </c>
      <c r="F1" s="14" t="s">
        <v>6</v>
      </c>
      <c r="G1" s="14" t="s">
        <v>3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2</v>
      </c>
      <c r="M1" s="14" t="s">
        <v>11</v>
      </c>
      <c r="N1" s="14" t="s">
        <v>35</v>
      </c>
      <c r="O1" s="14" t="s">
        <v>12</v>
      </c>
      <c r="P1" s="14" t="s">
        <v>13</v>
      </c>
      <c r="Q1" s="14" t="s">
        <v>14</v>
      </c>
      <c r="R1" s="14" t="s">
        <v>15</v>
      </c>
      <c r="S1" s="14" t="s">
        <v>16</v>
      </c>
      <c r="T1" s="14" t="s">
        <v>17</v>
      </c>
      <c r="U1" s="14" t="s">
        <v>36</v>
      </c>
      <c r="V1" s="14" t="s">
        <v>37</v>
      </c>
      <c r="W1" s="14" t="s">
        <v>18</v>
      </c>
      <c r="X1" s="14" t="s">
        <v>19</v>
      </c>
      <c r="Y1" s="14" t="s">
        <v>20</v>
      </c>
      <c r="Z1" s="14" t="s">
        <v>38</v>
      </c>
      <c r="AA1" s="13" t="s">
        <v>39</v>
      </c>
    </row>
    <row r="2" spans="1:27" x14ac:dyDescent="0.25">
      <c r="A2" s="7" t="s">
        <v>22</v>
      </c>
      <c r="B2" s="8">
        <v>278</v>
      </c>
      <c r="C2" s="9">
        <v>1816</v>
      </c>
      <c r="D2" s="10">
        <v>764</v>
      </c>
      <c r="E2" s="9">
        <v>652</v>
      </c>
      <c r="F2" s="10">
        <v>554</v>
      </c>
      <c r="G2" s="10">
        <v>43</v>
      </c>
      <c r="H2" s="10">
        <v>93</v>
      </c>
      <c r="I2" s="10">
        <v>1168</v>
      </c>
      <c r="J2" s="10">
        <v>400</v>
      </c>
      <c r="K2" s="10">
        <v>467</v>
      </c>
      <c r="L2" s="10">
        <v>401</v>
      </c>
      <c r="M2" s="10">
        <v>732</v>
      </c>
      <c r="N2" s="10">
        <v>1844</v>
      </c>
      <c r="O2" s="10">
        <v>1017</v>
      </c>
      <c r="P2" s="10">
        <v>1474</v>
      </c>
      <c r="Q2" s="10">
        <v>102</v>
      </c>
      <c r="R2" s="10">
        <v>779</v>
      </c>
      <c r="S2" s="10">
        <v>529</v>
      </c>
      <c r="T2" s="10">
        <v>0</v>
      </c>
      <c r="U2" s="10">
        <v>9710</v>
      </c>
      <c r="V2" s="10">
        <v>2988</v>
      </c>
      <c r="W2" s="9">
        <v>5</v>
      </c>
      <c r="X2" s="11">
        <v>56</v>
      </c>
      <c r="Y2" s="9">
        <v>141</v>
      </c>
      <c r="Z2" s="9">
        <v>1906</v>
      </c>
      <c r="AA2" s="9">
        <f t="shared" ref="AA2:AA13" si="0">SUM(B2:Z2)</f>
        <v>27919</v>
      </c>
    </row>
    <row r="3" spans="1:27" x14ac:dyDescent="0.25">
      <c r="A3" s="1" t="s">
        <v>23</v>
      </c>
      <c r="B3" s="5">
        <v>243</v>
      </c>
      <c r="C3" s="5">
        <v>1534</v>
      </c>
      <c r="D3" s="5">
        <v>747</v>
      </c>
      <c r="E3" s="5">
        <v>2564</v>
      </c>
      <c r="F3" s="5">
        <v>539</v>
      </c>
      <c r="G3" s="3">
        <v>79</v>
      </c>
      <c r="H3" s="5">
        <v>99</v>
      </c>
      <c r="I3" s="5">
        <v>1169</v>
      </c>
      <c r="J3" s="5">
        <v>363</v>
      </c>
      <c r="K3" s="5">
        <v>467</v>
      </c>
      <c r="L3" s="5">
        <v>339</v>
      </c>
      <c r="M3" s="5">
        <v>669</v>
      </c>
      <c r="N3" s="3">
        <v>1856</v>
      </c>
      <c r="O3" s="3">
        <v>932</v>
      </c>
      <c r="P3" s="3">
        <v>1307</v>
      </c>
      <c r="Q3" s="3">
        <v>64</v>
      </c>
      <c r="R3" s="3">
        <v>791</v>
      </c>
      <c r="S3" s="3">
        <v>435</v>
      </c>
      <c r="T3" s="3">
        <v>0</v>
      </c>
      <c r="U3" s="4">
        <v>9098</v>
      </c>
      <c r="V3" s="3">
        <v>2706</v>
      </c>
      <c r="W3" s="2">
        <v>5</v>
      </c>
      <c r="X3" s="2">
        <v>41</v>
      </c>
      <c r="Y3" s="2">
        <v>107</v>
      </c>
      <c r="Z3" s="2">
        <v>1737</v>
      </c>
      <c r="AA3" s="2">
        <f t="shared" si="0"/>
        <v>27891</v>
      </c>
    </row>
    <row r="4" spans="1:27" x14ac:dyDescent="0.25">
      <c r="A4" s="1" t="s">
        <v>24</v>
      </c>
      <c r="B4" s="2">
        <v>282</v>
      </c>
      <c r="C4" s="2">
        <v>1773</v>
      </c>
      <c r="D4" s="3">
        <v>846</v>
      </c>
      <c r="E4" s="6">
        <v>977</v>
      </c>
      <c r="F4" s="3">
        <v>521</v>
      </c>
      <c r="G4" s="3">
        <f>3+13+7+1+21+15</f>
        <v>60</v>
      </c>
      <c r="H4" s="3">
        <v>96</v>
      </c>
      <c r="I4" s="3">
        <v>1334</v>
      </c>
      <c r="J4" s="3">
        <v>428</v>
      </c>
      <c r="K4" s="3">
        <v>394</v>
      </c>
      <c r="L4" s="3">
        <v>386</v>
      </c>
      <c r="M4" s="3">
        <v>746</v>
      </c>
      <c r="N4" s="3">
        <v>2033</v>
      </c>
      <c r="O4" s="3">
        <v>1012</v>
      </c>
      <c r="P4" s="3">
        <v>1382</v>
      </c>
      <c r="Q4" s="3">
        <v>99</v>
      </c>
      <c r="R4" s="3">
        <v>843</v>
      </c>
      <c r="S4" s="3">
        <v>600</v>
      </c>
      <c r="T4" s="3">
        <v>0</v>
      </c>
      <c r="U4" s="4">
        <v>10823</v>
      </c>
      <c r="V4" s="3">
        <v>2838</v>
      </c>
      <c r="W4" s="2">
        <v>3</v>
      </c>
      <c r="X4" s="2">
        <v>47</v>
      </c>
      <c r="Y4" s="2">
        <v>124</v>
      </c>
      <c r="Z4" s="2">
        <v>1888</v>
      </c>
      <c r="AA4" s="2">
        <f t="shared" si="0"/>
        <v>29535</v>
      </c>
    </row>
    <row r="5" spans="1:27" x14ac:dyDescent="0.25">
      <c r="A5" s="1" t="s">
        <v>25</v>
      </c>
      <c r="B5" s="6">
        <v>242</v>
      </c>
      <c r="C5" s="6">
        <v>1301</v>
      </c>
      <c r="D5" s="3">
        <v>617</v>
      </c>
      <c r="E5" s="6">
        <v>730</v>
      </c>
      <c r="F5" s="3">
        <v>438</v>
      </c>
      <c r="G5" s="3">
        <f>13+16+1</f>
        <v>30</v>
      </c>
      <c r="H5" s="3">
        <v>46</v>
      </c>
      <c r="I5" s="3">
        <v>1040</v>
      </c>
      <c r="J5" s="3">
        <v>313</v>
      </c>
      <c r="K5" s="3">
        <v>280</v>
      </c>
      <c r="L5" s="3">
        <v>266</v>
      </c>
      <c r="M5" s="3">
        <v>517</v>
      </c>
      <c r="N5" s="3">
        <v>1260</v>
      </c>
      <c r="O5" s="3">
        <v>770</v>
      </c>
      <c r="P5" s="3">
        <v>1111</v>
      </c>
      <c r="Q5" s="3">
        <v>70</v>
      </c>
      <c r="R5" s="3">
        <v>533</v>
      </c>
      <c r="S5" s="3">
        <v>532</v>
      </c>
      <c r="T5" s="3">
        <v>0</v>
      </c>
      <c r="U5" s="4">
        <v>11722</v>
      </c>
      <c r="V5" s="3">
        <v>1713</v>
      </c>
      <c r="W5" s="2">
        <v>0</v>
      </c>
      <c r="X5" s="2">
        <v>24</v>
      </c>
      <c r="Y5" s="2">
        <v>103</v>
      </c>
      <c r="Z5" s="2">
        <v>444</v>
      </c>
      <c r="AA5" s="2">
        <f t="shared" si="0"/>
        <v>24102</v>
      </c>
    </row>
    <row r="6" spans="1:27" x14ac:dyDescent="0.25">
      <c r="A6" s="1" t="s">
        <v>26</v>
      </c>
      <c r="B6" s="2">
        <v>308</v>
      </c>
      <c r="C6" s="2">
        <v>1941</v>
      </c>
      <c r="D6" s="2">
        <v>823</v>
      </c>
      <c r="E6" s="2">
        <v>1017</v>
      </c>
      <c r="F6" s="2">
        <v>31</v>
      </c>
      <c r="G6" s="2">
        <f>4+2+17+4+22+2</f>
        <v>51</v>
      </c>
      <c r="H6" s="3">
        <v>87</v>
      </c>
      <c r="I6" s="2">
        <v>1438</v>
      </c>
      <c r="J6" s="2">
        <v>363</v>
      </c>
      <c r="K6" s="2">
        <v>532</v>
      </c>
      <c r="L6" s="2">
        <v>394</v>
      </c>
      <c r="M6" s="2">
        <v>757</v>
      </c>
      <c r="N6" s="2">
        <v>2150</v>
      </c>
      <c r="O6" s="2">
        <v>1089</v>
      </c>
      <c r="P6" s="2">
        <v>1542</v>
      </c>
      <c r="Q6" s="2">
        <v>119</v>
      </c>
      <c r="R6" s="2">
        <v>803</v>
      </c>
      <c r="S6" s="2">
        <v>727</v>
      </c>
      <c r="T6" s="3">
        <v>0</v>
      </c>
      <c r="U6" s="4">
        <v>13336</v>
      </c>
      <c r="V6" s="2">
        <v>2734</v>
      </c>
      <c r="W6" s="2">
        <v>4</v>
      </c>
      <c r="X6" s="2">
        <v>57</v>
      </c>
      <c r="Y6" s="2">
        <v>152</v>
      </c>
      <c r="Z6" s="2">
        <v>1955</v>
      </c>
      <c r="AA6" s="2">
        <f t="shared" si="0"/>
        <v>32410</v>
      </c>
    </row>
    <row r="7" spans="1:27" x14ac:dyDescent="0.25">
      <c r="A7" s="1" t="s">
        <v>27</v>
      </c>
      <c r="B7" s="6">
        <v>288</v>
      </c>
      <c r="C7" s="6">
        <v>1556</v>
      </c>
      <c r="D7" s="3">
        <v>656</v>
      </c>
      <c r="E7" s="6">
        <v>936</v>
      </c>
      <c r="F7" s="3">
        <v>601</v>
      </c>
      <c r="G7" s="3">
        <f>5+7+1+8</f>
        <v>21</v>
      </c>
      <c r="H7" s="3">
        <v>109</v>
      </c>
      <c r="I7" s="3">
        <v>1044</v>
      </c>
      <c r="J7" s="3">
        <v>367</v>
      </c>
      <c r="K7" s="3">
        <v>446</v>
      </c>
      <c r="L7" s="3">
        <v>330</v>
      </c>
      <c r="M7" s="3">
        <v>655</v>
      </c>
      <c r="N7" s="3">
        <v>2050</v>
      </c>
      <c r="O7" s="3">
        <v>862</v>
      </c>
      <c r="P7" s="3">
        <v>1309</v>
      </c>
      <c r="Q7" s="3">
        <v>108</v>
      </c>
      <c r="R7" s="3">
        <v>709</v>
      </c>
      <c r="S7" s="3">
        <v>646</v>
      </c>
      <c r="T7" s="3">
        <v>0</v>
      </c>
      <c r="U7" s="4">
        <v>11.458</v>
      </c>
      <c r="V7" s="3">
        <v>2644</v>
      </c>
      <c r="W7" s="2">
        <v>8</v>
      </c>
      <c r="X7" s="2">
        <v>54</v>
      </c>
      <c r="Y7" s="2">
        <v>133</v>
      </c>
      <c r="Z7" s="2">
        <v>1773</v>
      </c>
      <c r="AA7" s="2">
        <f t="shared" si="0"/>
        <v>17316.457999999999</v>
      </c>
    </row>
    <row r="8" spans="1:27" x14ac:dyDescent="0.25">
      <c r="A8" s="1" t="s">
        <v>28</v>
      </c>
      <c r="B8" s="6">
        <v>254</v>
      </c>
      <c r="C8" s="6">
        <v>1710</v>
      </c>
      <c r="D8" s="3">
        <v>563</v>
      </c>
      <c r="E8" s="6">
        <v>1052</v>
      </c>
      <c r="F8" s="3">
        <v>756</v>
      </c>
      <c r="G8" s="3">
        <f>7+1+1+1+1+12+12+1</f>
        <v>36</v>
      </c>
      <c r="H8" s="3">
        <v>110</v>
      </c>
      <c r="I8" s="3">
        <v>1184</v>
      </c>
      <c r="J8" s="3">
        <v>346</v>
      </c>
      <c r="K8" s="3">
        <v>463</v>
      </c>
      <c r="L8" s="3">
        <v>398</v>
      </c>
      <c r="M8" s="3">
        <v>729</v>
      </c>
      <c r="N8" s="3">
        <v>2245</v>
      </c>
      <c r="O8" s="3">
        <v>913</v>
      </c>
      <c r="P8" s="3">
        <v>1369</v>
      </c>
      <c r="Q8" s="3">
        <v>193</v>
      </c>
      <c r="R8" s="3">
        <v>815</v>
      </c>
      <c r="S8" s="3">
        <v>632</v>
      </c>
      <c r="T8" s="3">
        <v>0</v>
      </c>
      <c r="U8" s="4">
        <v>11210</v>
      </c>
      <c r="V8" s="3">
        <v>3144</v>
      </c>
      <c r="W8" s="2">
        <v>8</v>
      </c>
      <c r="X8" s="2">
        <v>49</v>
      </c>
      <c r="Y8" s="2">
        <v>130</v>
      </c>
      <c r="Z8" s="2">
        <v>1482</v>
      </c>
      <c r="AA8" s="2">
        <f t="shared" si="0"/>
        <v>29791</v>
      </c>
    </row>
    <row r="9" spans="1:27" x14ac:dyDescent="0.25">
      <c r="A9" s="1" t="s">
        <v>29</v>
      </c>
      <c r="B9" s="6">
        <v>313</v>
      </c>
      <c r="C9" s="6">
        <v>1803</v>
      </c>
      <c r="D9" s="3">
        <v>598</v>
      </c>
      <c r="E9" s="6">
        <v>1057</v>
      </c>
      <c r="F9" s="3">
        <v>811</v>
      </c>
      <c r="G9" s="3">
        <f>2+1+16+1+2+1+12+10</f>
        <v>45</v>
      </c>
      <c r="H9" s="3">
        <v>12</v>
      </c>
      <c r="I9" s="3">
        <v>1325</v>
      </c>
      <c r="J9" s="3">
        <v>339</v>
      </c>
      <c r="K9" s="3">
        <v>557</v>
      </c>
      <c r="L9" s="3">
        <v>463</v>
      </c>
      <c r="M9" s="3">
        <v>751</v>
      </c>
      <c r="N9" s="3">
        <v>2542</v>
      </c>
      <c r="O9" s="3">
        <v>1105</v>
      </c>
      <c r="P9" s="3">
        <v>1524</v>
      </c>
      <c r="Q9" s="3">
        <v>170</v>
      </c>
      <c r="R9" s="3">
        <v>807</v>
      </c>
      <c r="S9" s="3">
        <v>767</v>
      </c>
      <c r="T9" s="3">
        <v>0</v>
      </c>
      <c r="U9" s="3">
        <f>12261+105</f>
        <v>12366</v>
      </c>
      <c r="V9" s="3">
        <v>3454</v>
      </c>
      <c r="W9" s="2">
        <v>1</v>
      </c>
      <c r="X9" s="2">
        <v>42</v>
      </c>
      <c r="Y9" s="2">
        <v>121</v>
      </c>
      <c r="Z9" s="2">
        <v>1653</v>
      </c>
      <c r="AA9" s="2">
        <f t="shared" si="0"/>
        <v>32626</v>
      </c>
    </row>
    <row r="10" spans="1:27" x14ac:dyDescent="0.25">
      <c r="A10" s="1" t="s">
        <v>30</v>
      </c>
      <c r="B10" s="6">
        <v>302</v>
      </c>
      <c r="C10" s="6">
        <v>1682</v>
      </c>
      <c r="D10" s="3">
        <v>708</v>
      </c>
      <c r="E10" s="6">
        <v>1017</v>
      </c>
      <c r="F10" s="3">
        <v>791</v>
      </c>
      <c r="G10" s="3">
        <f>2+19+3+8+2+1</f>
        <v>35</v>
      </c>
      <c r="H10" s="3">
        <v>56</v>
      </c>
      <c r="I10" s="3">
        <v>1257</v>
      </c>
      <c r="J10" s="3">
        <v>347</v>
      </c>
      <c r="K10" s="3">
        <v>485</v>
      </c>
      <c r="L10" s="3">
        <v>553</v>
      </c>
      <c r="M10" s="3">
        <v>711</v>
      </c>
      <c r="N10" s="3">
        <v>2075</v>
      </c>
      <c r="O10" s="3">
        <v>1029</v>
      </c>
      <c r="P10" s="3">
        <v>1451</v>
      </c>
      <c r="Q10" s="3">
        <v>133</v>
      </c>
      <c r="R10" s="3">
        <v>820</v>
      </c>
      <c r="S10" s="3">
        <v>640</v>
      </c>
      <c r="T10" s="3">
        <v>0</v>
      </c>
      <c r="U10" s="3">
        <f>12621+109</f>
        <v>12730</v>
      </c>
      <c r="V10" s="3">
        <v>3481</v>
      </c>
      <c r="W10" s="2">
        <v>4</v>
      </c>
      <c r="X10" s="2">
        <v>33</v>
      </c>
      <c r="Y10" s="2">
        <v>155</v>
      </c>
      <c r="Z10" s="2">
        <v>1977</v>
      </c>
      <c r="AA10" s="2">
        <f t="shared" si="0"/>
        <v>32472</v>
      </c>
    </row>
    <row r="11" spans="1:27" x14ac:dyDescent="0.25">
      <c r="A11" s="1" t="s">
        <v>31</v>
      </c>
      <c r="B11" s="6">
        <v>298</v>
      </c>
      <c r="C11" s="6">
        <v>1852</v>
      </c>
      <c r="D11" s="3">
        <v>668</v>
      </c>
      <c r="E11" s="6">
        <v>1120</v>
      </c>
      <c r="F11" s="3">
        <v>869</v>
      </c>
      <c r="G11" s="3">
        <f>6+1+10+3+10+1</f>
        <v>31</v>
      </c>
      <c r="H11" s="3">
        <v>60</v>
      </c>
      <c r="I11" s="3">
        <v>1417</v>
      </c>
      <c r="J11" s="3">
        <v>295</v>
      </c>
      <c r="K11" s="3">
        <v>495</v>
      </c>
      <c r="L11" s="3">
        <v>532</v>
      </c>
      <c r="M11" s="3">
        <v>819</v>
      </c>
      <c r="N11" s="3">
        <v>2235</v>
      </c>
      <c r="O11" s="3">
        <v>1006</v>
      </c>
      <c r="P11" s="3">
        <v>1559</v>
      </c>
      <c r="Q11" s="3">
        <v>179</v>
      </c>
      <c r="R11" s="3">
        <v>926</v>
      </c>
      <c r="S11" s="3">
        <v>612</v>
      </c>
      <c r="T11" s="3">
        <v>0</v>
      </c>
      <c r="U11" s="3">
        <f>12553+93</f>
        <v>12646</v>
      </c>
      <c r="V11" s="3">
        <v>3753</v>
      </c>
      <c r="W11" s="2">
        <v>1</v>
      </c>
      <c r="X11" s="2">
        <v>41</v>
      </c>
      <c r="Y11" s="2">
        <v>141</v>
      </c>
      <c r="Z11" s="2">
        <v>2240</v>
      </c>
      <c r="AA11" s="2">
        <f t="shared" si="0"/>
        <v>33795</v>
      </c>
    </row>
    <row r="12" spans="1:27" x14ac:dyDescent="0.25">
      <c r="A12" s="1" t="s">
        <v>32</v>
      </c>
      <c r="B12" s="6">
        <v>286</v>
      </c>
      <c r="C12" s="6">
        <v>1716</v>
      </c>
      <c r="D12" s="6">
        <v>648</v>
      </c>
      <c r="E12" s="6">
        <v>1184</v>
      </c>
      <c r="F12" s="6">
        <v>962</v>
      </c>
      <c r="G12" s="6">
        <f>SUM(5+1+12+1+3+13)</f>
        <v>35</v>
      </c>
      <c r="H12" s="6">
        <v>58</v>
      </c>
      <c r="I12" s="6">
        <v>1437</v>
      </c>
      <c r="J12" s="6">
        <v>328</v>
      </c>
      <c r="K12" s="6">
        <v>493</v>
      </c>
      <c r="L12" s="6">
        <v>551</v>
      </c>
      <c r="M12" s="6">
        <v>791</v>
      </c>
      <c r="N12" s="6">
        <v>2113</v>
      </c>
      <c r="O12" s="6">
        <v>966</v>
      </c>
      <c r="P12" s="6">
        <v>1583</v>
      </c>
      <c r="Q12" s="6">
        <v>186</v>
      </c>
      <c r="R12" s="6">
        <v>835</v>
      </c>
      <c r="S12" s="6">
        <v>629</v>
      </c>
      <c r="T12" s="3">
        <v>0</v>
      </c>
      <c r="U12" s="6">
        <f>12761+100</f>
        <v>12861</v>
      </c>
      <c r="V12" s="6">
        <v>4022</v>
      </c>
      <c r="W12" s="6">
        <v>6</v>
      </c>
      <c r="X12" s="6">
        <v>26</v>
      </c>
      <c r="Y12" s="6">
        <v>118</v>
      </c>
      <c r="Z12" s="6">
        <v>1715</v>
      </c>
      <c r="AA12" s="2">
        <f t="shared" si="0"/>
        <v>33549</v>
      </c>
    </row>
    <row r="13" spans="1:27" x14ac:dyDescent="0.25">
      <c r="A13" s="17" t="s">
        <v>33</v>
      </c>
      <c r="B13" s="18">
        <v>296</v>
      </c>
      <c r="C13" s="18">
        <v>1880</v>
      </c>
      <c r="D13" s="18">
        <v>624</v>
      </c>
      <c r="E13" s="18">
        <v>1216</v>
      </c>
      <c r="F13" s="18">
        <v>889</v>
      </c>
      <c r="G13" s="18">
        <f>3+19+3+1+11+7</f>
        <v>44</v>
      </c>
      <c r="H13" s="18">
        <v>112</v>
      </c>
      <c r="I13" s="18">
        <v>1337</v>
      </c>
      <c r="J13" s="18">
        <v>338</v>
      </c>
      <c r="K13" s="18">
        <v>520</v>
      </c>
      <c r="L13" s="18">
        <v>458</v>
      </c>
      <c r="M13" s="18">
        <v>781</v>
      </c>
      <c r="N13" s="18">
        <v>2045</v>
      </c>
      <c r="O13" s="18">
        <v>887</v>
      </c>
      <c r="P13" s="18">
        <v>1511</v>
      </c>
      <c r="Q13" s="18">
        <v>162</v>
      </c>
      <c r="R13" s="18">
        <v>856</v>
      </c>
      <c r="S13" s="18">
        <v>582</v>
      </c>
      <c r="T13" s="19">
        <v>0</v>
      </c>
      <c r="U13" s="18">
        <f>12993+51</f>
        <v>13044</v>
      </c>
      <c r="V13" s="18">
        <v>3560</v>
      </c>
      <c r="W13" s="18">
        <v>1</v>
      </c>
      <c r="X13" s="18">
        <v>29</v>
      </c>
      <c r="Y13" s="18">
        <v>111</v>
      </c>
      <c r="Z13" s="18">
        <v>2076</v>
      </c>
      <c r="AA13" s="20">
        <f t="shared" si="0"/>
        <v>33359</v>
      </c>
    </row>
    <row r="14" spans="1:27" ht="15.75" thickBot="1" x14ac:dyDescent="0.3">
      <c r="A14" s="12" t="s">
        <v>21</v>
      </c>
      <c r="B14" s="15">
        <f>SUM(B2:B13)</f>
        <v>3390</v>
      </c>
      <c r="C14" s="15">
        <f t="shared" ref="C14:AA14" si="1">SUM(C2:C13)</f>
        <v>20564</v>
      </c>
      <c r="D14" s="15">
        <f>SUM(D2:D13)</f>
        <v>8262</v>
      </c>
      <c r="E14" s="15">
        <f t="shared" si="1"/>
        <v>13522</v>
      </c>
      <c r="F14" s="15">
        <f t="shared" si="1"/>
        <v>7762</v>
      </c>
      <c r="G14" s="15">
        <f t="shared" si="1"/>
        <v>510</v>
      </c>
      <c r="H14" s="15">
        <f t="shared" si="1"/>
        <v>938</v>
      </c>
      <c r="I14" s="15">
        <f t="shared" si="1"/>
        <v>15150</v>
      </c>
      <c r="J14" s="15">
        <f t="shared" si="1"/>
        <v>4227</v>
      </c>
      <c r="K14" s="15">
        <f t="shared" si="1"/>
        <v>5599</v>
      </c>
      <c r="L14" s="15">
        <f t="shared" si="1"/>
        <v>5071</v>
      </c>
      <c r="M14" s="15">
        <f t="shared" si="1"/>
        <v>8658</v>
      </c>
      <c r="N14" s="15">
        <f t="shared" si="1"/>
        <v>24448</v>
      </c>
      <c r="O14" s="15">
        <f t="shared" si="1"/>
        <v>11588</v>
      </c>
      <c r="P14" s="15">
        <f t="shared" si="1"/>
        <v>17122</v>
      </c>
      <c r="Q14" s="15">
        <f t="shared" si="1"/>
        <v>1585</v>
      </c>
      <c r="R14" s="15">
        <f t="shared" si="1"/>
        <v>9517</v>
      </c>
      <c r="S14" s="15">
        <f t="shared" si="1"/>
        <v>7331</v>
      </c>
      <c r="T14" s="15">
        <f t="shared" si="1"/>
        <v>0</v>
      </c>
      <c r="U14" s="15">
        <f t="shared" si="1"/>
        <v>129557.458</v>
      </c>
      <c r="V14" s="15">
        <f>SUM(V2:V13)</f>
        <v>37037</v>
      </c>
      <c r="W14" s="15">
        <f t="shared" si="1"/>
        <v>46</v>
      </c>
      <c r="X14" s="15">
        <f t="shared" si="1"/>
        <v>499</v>
      </c>
      <c r="Y14" s="15">
        <f t="shared" si="1"/>
        <v>1536</v>
      </c>
      <c r="Z14" s="15">
        <f t="shared" si="1"/>
        <v>20846</v>
      </c>
      <c r="AA14" s="15">
        <f t="shared" si="1"/>
        <v>354765.45799999998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Kunjungan Pada Poliklini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</dc:creator>
  <cp:lastModifiedBy>DISKOMINFO</cp:lastModifiedBy>
  <dcterms:created xsi:type="dcterms:W3CDTF">2024-07-10T06:22:17Z</dcterms:created>
  <dcterms:modified xsi:type="dcterms:W3CDTF">2024-07-11T00:42:14Z</dcterms:modified>
</cp:coreProperties>
</file>